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43ab3800a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unt handoff" sheetId="1" r:id="R7a5d9d659daa46fc"/>
    <x:sheet xmlns:r="http://schemas.openxmlformats.org/officeDocument/2006/relationships" name="Count register" sheetId="2" r:id="Reddb74600ba844cc"/>
    <x:sheet xmlns:r="http://schemas.openxmlformats.org/officeDocument/2006/relationships" name="Print count" sheetId="3" r:id="R32e32f0df21f4ee2"/>
  </x:sheets>
  <x:definedNames>
    <x:definedName name="_xlnm.Print_Area" localSheetId="0">'Count handoff'!$A$1:$E$22</x:definedName>
    <x:definedName name="_xlnm.Print_Titles" localSheetId="0">'Count handoff'!$1:$6</x:definedName>
    <x:definedName name="_xlnm.Print_Area" localSheetId="1">'Count register'!$A$1:$L$17</x:definedName>
    <x:definedName name="_xlnm.Print_Titles" localSheetId="1">'Count register'!$1:$6</x:definedName>
    <x:definedName name="_xlnm.Print_Area" localSheetId="2">'Print count'!$A$1:$H$18</x:definedName>
    <x:definedName name="_xlnm.Print_Titles" localSheetId="2">'Print count'!$1:$6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-dd hh:mm:ss"/>
  </x:numFmts>
  <x:fonts count="7">
    <x:font>
      <x:sz val="11"/>
      <x:name val="Carlito"/>
    </x:font>
    <x:font>
      <x:sz val="11"/>
      <x:color rgb="FF252B26"/>
      <x:name val="Arial"/>
    </x:font>
    <x:font>
      <x:b/>
      <x:sz val="16"/>
      <x:color rgb="FF252B26"/>
      <x:name val="Arial"/>
    </x:font>
    <x:font>
      <x:sz val="10"/>
      <x:color rgb="FF62685D"/>
      <x:name val="Arial"/>
    </x:font>
    <x:font>
      <x:b/>
      <x:sz val="11"/>
      <x:color rgb="FFFFFFFF"/>
      <x:name val="Arial"/>
    </x:font>
    <x:font>
      <x:b/>
      <x:sz val="9"/>
      <x:color rgb="FFFFFFFF"/>
      <x:name val="Arial"/>
    </x:font>
    <x:font>
      <x:sz val="8"/>
      <x:color rgb="FF252B26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CFAF5"/>
      </x:patternFill>
    </x:fill>
    <x:fill>
      <x:patternFill patternType="solid">
        <x:fgColor rgb="FF606B49"/>
      </x:patternFill>
    </x:fill>
    <x:fill>
      <x:patternFill patternType="solid">
        <x:fgColor rgb="FFF1F0E8"/>
      </x:patternFill>
    </x:fill>
    <x:fill>
      <x:patternFill patternType="solid">
        <x:fgColor rgb="FFFFF4D8"/>
      </x:patternFill>
    </x:fill>
    <x:fill>
      <x:patternFill patternType="solid">
        <x:fgColor rgb="FFF0F1E9"/>
      </x:patternFill>
    </x:fill>
    <x:fill>
      <x:patternFill patternType="solid">
        <x:fgColor rgb="FFA67B36"/>
      </x:patternFill>
    </x:fill>
    <x:fill>
      <x:patternFill patternType="solid">
        <x:fgColor rgb="FF252B2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606B49"/>
      </x:bottom>
      <x:diagonal/>
    </x:border>
    <x:border>
      <x:left/>
      <x:right/>
      <x:top/>
      <x:bottom style="thin">
        <x:color rgb="FFD8D9CE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200" fontId="1" fillId="5" borderId="2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 wrapText="1"/>
    </x:xf>
    <x:xf numFmtId="0" fontId="4" fillId="8" borderId="0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8" borderId="0" xfId="0" applyNumberFormat="1" applyFont="1" applyFill="1" applyBorder="1" applyAlignment="1">
      <x:alignment horizontal="center" vertical="center" wrapText="1"/>
    </x:xf>
    <x:xf numFmtId="200" fontId="6" fillId="5" borderId="2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3">
    <x:dxf>
      <x:font>
        <x:color rgb="FF855614"/>
      </x:font>
      <x:fill>
        <x:patternFill patternType="solid">
          <x:bgColor rgb="FFFFF4D8"/>
        </x:patternFill>
      </x:fill>
    </x:dxf>
    <x:dxf>
      <x:font>
        <x:b/>
        <x:color rgb="FFA04E37"/>
      </x:font>
    </x:dxf>
    <x:dxf>
      <x:fill>
        <x:patternFill patternType="solid">
          <x:bgColor rgb="FFF7DDD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5f50bad5c48a2" /><Relationship Type="http://schemas.openxmlformats.org/officeDocument/2006/relationships/theme" Target="/xl/theme/theme1.xml" Id="R6656cdca4f874e15" /><Relationship Type="http://schemas.openxmlformats.org/officeDocument/2006/relationships/sharedStrings" Target="/xl/sharedStrings.xml" Id="R3643a44fad9b43e4" /><Relationship Type="http://schemas.openxmlformats.org/officeDocument/2006/relationships/worksheet" Target="/xl/worksheets/sheet1.xml" Id="R7a5d9d659daa46fc" /><Relationship Type="http://schemas.openxmlformats.org/officeDocument/2006/relationships/worksheet" Target="/xl/worksheets/sheet2.xml" Id="Reddb74600ba844cc" /><Relationship Type="http://schemas.openxmlformats.org/officeDocument/2006/relationships/worksheet" Target="/xl/worksheets/sheet3.xml" Id="R32e32f0df21f4ee2" /></Relationships>
</file>

<file path=xl/tables/table1.xml><?xml version="1.0" encoding="utf-8"?>
<x:table xmlns:x="http://schemas.openxmlformats.org/spreadsheetml/2006/main" id="1" name="SiteCount" displayName="SiteCount" ref="A6:L14" headerRowCount="1" totalsRowCount="0" totalsRowShown="0">
  <x:autoFilter ref="A6:L14"/>
  <x:tableColumns count="12">
    <x:tableColumn id="1" name="Tag"/>
    <x:tableColumn id="2" name="Record type"/>
    <x:tableColumn id="3" name="Location"/>
    <x:tableColumn id="4" name="Item"/>
    <x:tableColumn id="5" name="Expected"/>
    <x:tableColumn id="6" name="Counted"/>
    <x:tableColumn id="7" name="Variance"/>
    <x:tableColumn id="8" name="Condition"/>
    <x:tableColumn id="9" name="Counted by"/>
    <x:tableColumn id="10" name="Counted at"/>
    <x:tableColumn id="11" name="Status"/>
    <x:tableColumn id="12" name="Follow-up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41e83abc3ee453b" /></Relationships>
</file>

<file path=xl/worksheets/sheet1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/>
  </x:sheetViews>
  <x:sheetFormatPr defaultRowHeight="15"/>
  <x:cols>
    <x:col min="1" max="1" width="22.219999313354492" hidden="0" customWidth="1"/>
    <x:col min="2" max="2" width="15" hidden="0" customWidth="1"/>
    <x:col min="3" max="3" width="17.780000686645508" hidden="0" customWidth="1"/>
    <x:col min="4" max="4" width="19.440000534057617" hidden="0" customWidth="1"/>
    <x:col min="5" max="5" width="24.440000534057617" hidden="0" customWidth="1"/>
  </x:cols>
  <x:sheetData>
    <x:row r="1" ht="28" customHeight="1">
      <x:c r="A1" s="3"/>
      <x:c r="B1" s="3"/>
      <x:c r="C1" s="3"/>
      <x:c r="D1" s="3"/>
      <x:c r="E1" s="3"/>
    </x:row>
    <x:row r="2" ht="28" customHeight="1">
      <x:c r="A2" s="4" t="str">
        <x:v>North Studio · count handoff</x:v>
      </x:c>
      <x:c r="B2" s="3"/>
      <x:c r="C2" s="3"/>
      <x:c r="D2" s="3"/>
      <x:c r="E2" s="3"/>
    </x:row>
    <x:row r="3" ht="28" customHeight="1">
      <x:c r="A3" s="5" t="str">
        <x:v>Fictional site count · 23 Oct 2026 · snapshot, not live inventory</x:v>
      </x:c>
      <x:c r="B3" s="3"/>
      <x:c r="C3" s="3"/>
      <x:c r="D3" s="3"/>
      <x:c r="E3" s="3"/>
    </x:row>
    <x:row r="4" ht="28" customHeight="1">
      <x:c r="A4" s="6"/>
      <x:c r="B4" s="6"/>
      <x:c r="C4" s="6"/>
      <x:c r="D4" s="6"/>
      <x:c r="E4" s="6"/>
    </x:row>
    <x:row r="5" ht="28" customHeight="1">
      <x:c r="A5" s="3"/>
      <x:c r="B5" s="3"/>
      <x:c r="C5" s="3"/>
      <x:c r="D5" s="3"/>
      <x:c r="E5" s="3"/>
    </x:row>
    <x:row r="6" ht="38" customHeight="1">
      <x:c r="A6" s="10" t="str">
        <x:v>Count coverage</x:v>
      </x:c>
      <x:c r="B6" s="10" t="str">
        <x:v>Result</x:v>
      </x:c>
      <x:c r="C6" s="3"/>
      <x:c r="D6" s="25" t="str">
        <x:v>Exception</x:v>
      </x:c>
      <x:c r="E6" s="25" t="str">
        <x:v>Records</x:v>
      </x:c>
    </x:row>
    <x:row r="7" ht="28" customHeight="1">
      <x:c r="A7" s="11" t="str">
        <x:v>Records counted</x:v>
      </x:c>
      <x:c r="B7" s="21" t="n">
        <x:f>COUNT('Count register'!F7:F14)</x:f>
        <x:v>7</x:v>
      </x:c>
      <x:c r="C7" s="3"/>
      <x:c r="D7" s="3" t="str">
        <x:v>Short count</x:v>
      </x:c>
      <x:c r="E7" s="21" t="n">
        <x:f>COUNTIFS('Count register'!G7:G14,"&lt;0")</x:f>
        <x:v>2</x:v>
      </x:c>
    </x:row>
    <x:row r="8" ht="28" customHeight="1">
      <x:c r="A8" s="11" t="str">
        <x:v>Records not counted</x:v>
      </x:c>
      <x:c r="B8" s="21" t="n">
        <x:f>COUNTBLANK('Count register'!F7:F14)</x:f>
        <x:v>1</x:v>
      </x:c>
      <x:c r="C8" s="3"/>
      <x:c r="D8" s="3" t="str">
        <x:v>Over count</x:v>
      </x:c>
      <x:c r="E8" s="21" t="n">
        <x:f>COUNTIFS('Count register'!G7:G14,"&gt;0")</x:f>
        <x:v>1</x:v>
      </x:c>
    </x:row>
    <x:row r="9" ht="28" customHeight="1">
      <x:c r="A9" s="11" t="str">
        <x:v>Observed pieces</x:v>
      </x:c>
      <x:c r="B9" s="21" t="n">
        <x:f>SUM('Count register'!F7:F14)</x:f>
        <x:v>25</x:v>
      </x:c>
      <x:c r="C9" s="3"/>
      <x:c r="D9" s="3" t="str">
        <x:v>Not counted</x:v>
      </x:c>
      <x:c r="E9" s="21" t="n">
        <x:f>B8</x:f>
        <x:v>1</x:v>
      </x:c>
    </x:row>
    <x:row r="10" ht="28" customHeight="1">
      <x:c r="A10" s="11" t="str">
        <x:v>Expected on counted rows</x:v>
      </x:c>
      <x:c r="B10" s="21" t="n">
        <x:f>SUMIFS('Count register'!E7:E14,'Count register'!K7:K14,"&lt;&gt;Not counted")</x:f>
        <x:v>28</x:v>
      </x:c>
      <x:c r="C10" s="3"/>
      <x:c r="D10" s="3"/>
      <x:c r="E10" s="3"/>
    </x:row>
    <x:row r="11" ht="28" customHeight="1">
      <x:c r="A11" s="11" t="str">
        <x:v>Net variance on counted rows</x:v>
      </x:c>
      <x:c r="B11" s="21" t="n">
        <x:f>SUM('Count register'!G7:G14)</x:f>
        <x:v>-3</x:v>
      </x:c>
      <x:c r="C11" s="3"/>
      <x:c r="D11" s="3"/>
      <x:c r="E11" s="3"/>
    </x:row>
    <x:row r="12" ht="28" customHeight="1">
      <x:c r="A12" s="11" t="str">
        <x:v>Damaged records</x:v>
      </x:c>
      <x:c r="B12" s="21" t="n">
        <x:f>COUNTIFS('Count register'!K7:K14,"Damage action")</x:f>
        <x:v>1</x:v>
      </x:c>
      <x:c r="C12" s="3"/>
      <x:c r="D12" s="3"/>
      <x:c r="E12" s="3"/>
    </x:row>
    <x:row r="13" ht="28" customHeight="1">
      <x:c r="A13" s="3"/>
      <x:c r="B13" s="3"/>
      <x:c r="C13" s="3"/>
      <x:c r="D13" s="3"/>
      <x:c r="E13" s="3"/>
    </x:row>
    <x:row r="14" ht="28" customHeight="1">
      <x:c r="A14" s="3"/>
      <x:c r="B14" s="3"/>
      <x:c r="C14" s="3"/>
      <x:c r="D14" s="3"/>
      <x:c r="E14" s="3"/>
    </x:row>
    <x:row r="15" ht="38" customHeight="1">
      <x:c r="A15" s="10" t="str">
        <x:v>Tag</x:v>
      </x:c>
      <x:c r="B15" s="10" t="str">
        <x:v>Reason</x:v>
      </x:c>
      <x:c r="C15" s="10" t="str">
        <x:v>Owner</x:v>
      </x:c>
      <x:c r="D15" s="10" t="str">
        <x:v>Next action</x:v>
      </x:c>
      <x:c r="E15" s="10" t="str">
        <x:v>Handoff state</x:v>
      </x:c>
    </x:row>
    <x:row r="16" ht="43" customHeight="1">
      <x:c r="A16" s="11" t="str">
        <x:v>A102</x:v>
      </x:c>
      <x:c r="B16" s="26" t="str">
        <x:f>IF(COUNTIFS('Count register'!$A$7:$A$14,A16)&lt;&gt;1,"Check tag",INDEX('Count register'!$K$7:$K$14,MATCH(A16,'Count register'!$A$7:$A$14,0)))</x:f>
        <x:v>Damage action</x:v>
      </x:c>
      <x:c r="C16" s="26" t="str">
        <x:f>IF(COUNTIFS('Count register'!$A$7:$A$14,A16)&lt;&gt;1,"Check tag",INDEX('Count register'!$I$7:$I$14,MATCH(A16,'Count register'!$A$7:$A$14,0)))</x:f>
        <x:v>Maya</x:v>
      </x:c>
      <x:c r="D16" s="26" t="str">
        <x:f>IF(COUNTIFS('Count register'!$A$7:$A$14,A16)&lt;&gt;1,"Check tag",INDEX('Count register'!$L$7:$L$14,MATCH(A16,'Count register'!$A$7:$A$14,0)))</x:f>
        <x:v>Loose height control</x:v>
      </x:c>
      <x:c r="E16" s="11" t="str">
        <x:v>Open</x:v>
      </x:c>
    </x:row>
    <x:row r="17" ht="43" customHeight="1">
      <x:c r="A17" s="11" t="str">
        <x:v>B201</x:v>
      </x:c>
      <x:c r="B17" s="26" t="str">
        <x:f>IF(COUNTIFS('Count register'!$A$7:$A$14,A17)&lt;&gt;1,"Check tag",INDEX('Count register'!$K$7:$K$14,MATCH(A17,'Count register'!$A$7:$A$14,0)))</x:f>
        <x:v>Investigate</x:v>
      </x:c>
      <x:c r="C17" s="26" t="str">
        <x:f>IF(COUNTIFS('Count register'!$A$7:$A$14,A17)&lt;&gt;1,"Check tag",INDEX('Count register'!$I$7:$I$14,MATCH(A17,'Count register'!$A$7:$A$14,0)))</x:f>
        <x:v>Maya</x:v>
      </x:c>
      <x:c r="D17" s="26" t="str">
        <x:f>IF(COUNTIFS('Count register'!$A$7:$A$14,A17)&lt;&gt;1,"Check tag",INDEX('Count register'!$L$7:$L$14,MATCH(A17,'Count register'!$A$7:$A$14,0)))</x:f>
        <x:v>Check meeting room</x:v>
      </x:c>
      <x:c r="E17" s="11" t="str">
        <x:v>Open</x:v>
      </x:c>
    </x:row>
    <x:row r="18" ht="43" customHeight="1">
      <x:c r="A18" s="11" t="str">
        <x:v>A103</x:v>
      </x:c>
      <x:c r="B18" s="26" t="str">
        <x:f>IF(COUNTIFS('Count register'!$A$7:$A$14,A18)&lt;&gt;1,"Check tag",INDEX('Count register'!$K$7:$K$14,MATCH(A18,'Count register'!$A$7:$A$14,0)))</x:f>
        <x:v>Not counted</x:v>
      </x:c>
      <x:c r="C18" s="26" t="str">
        <x:f>IF(COUNTIFS('Count register'!$A$7:$A$14,A18)&lt;&gt;1,"Check tag",INDEX('Count register'!$I$7:$I$14,MATCH(A18,'Count register'!$A$7:$A$14,0)))</x:f>
        <x:v>Noah</x:v>
      </x:c>
      <x:c r="D18" s="26" t="str">
        <x:f>IF(COUNTIFS('Count register'!$A$7:$A$14,A18)&lt;&gt;1,"Check tag",INDEX('Count register'!$L$7:$L$14,MATCH(A18,'Count register'!$A$7:$A$14,0)))</x:f>
        <x:v>Locked cage; recount</x:v>
      </x:c>
      <x:c r="E18" s="11" t="str">
        <x:v>Open</x:v>
      </x:c>
    </x:row>
    <x:row r="19" ht="43" customHeight="1">
      <x:c r="A19" s="11" t="str">
        <x:v>B203</x:v>
      </x:c>
      <x:c r="B19" s="26" t="str">
        <x:f>IF(COUNTIFS('Count register'!$A$7:$A$14,A19)&lt;&gt;1,"Check tag",INDEX('Count register'!$K$7:$K$14,MATCH(A19,'Count register'!$A$7:$A$14,0)))</x:f>
        <x:v>Investigate</x:v>
      </x:c>
      <x:c r="C19" s="26" t="str">
        <x:f>IF(COUNTIFS('Count register'!$A$7:$A$14,A19)&lt;&gt;1,"Check tag",INDEX('Count register'!$I$7:$I$14,MATCH(A19,'Count register'!$A$7:$A$14,0)))</x:f>
        <x:v>Lin</x:v>
      </x:c>
      <x:c r="D19" s="26" t="str">
        <x:f>IF(COUNTIFS('Count register'!$A$7:$A$14,A19)&lt;&gt;1,"Check tag",INDEX('Count register'!$L$7:$L$14,MATCH(A19,'Count register'!$A$7:$A$14,0)))</x:f>
        <x:v>Verify unlogged transfer</x:v>
      </x:c>
      <x:c r="E19" s="11" t="str">
        <x:v>Open</x:v>
      </x:c>
    </x:row>
    <x:row r="20" ht="43" customHeight="1">
      <x:c r="A20" s="11" t="str">
        <x:v>B204</x:v>
      </x:c>
      <x:c r="B20" s="26" t="str">
        <x:f>IF(COUNTIFS('Count register'!$A$7:$A$14,A20)&lt;&gt;1,"Check tag",INDEX('Count register'!$K$7:$K$14,MATCH(A20,'Count register'!$A$7:$A$14,0)))</x:f>
        <x:v>Investigate</x:v>
      </x:c>
      <x:c r="C20" s="26" t="str">
        <x:f>IF(COUNTIFS('Count register'!$A$7:$A$14,A20)&lt;&gt;1,"Check tag",INDEX('Count register'!$I$7:$I$14,MATCH(A20,'Count register'!$A$7:$A$14,0)))</x:f>
        <x:v>Noah</x:v>
      </x:c>
      <x:c r="D20" s="26" t="str">
        <x:f>IF(COUNTIFS('Count register'!$A$7:$A$14,A20)&lt;&gt;1,"Check tag",INDEX('Count register'!$L$7:$L$14,MATCH(A20,'Count register'!$A$7:$A$14,0)))</x:f>
        <x:v>Trace loan record</x:v>
      </x:c>
      <x:c r="E20" s="11" t="str">
        <x:v>Open</x:v>
      </x:c>
    </x:row>
    <x:row r="21" ht="28" customHeight="1">
      <x:c r="A21" s="3"/>
      <x:c r="B21" s="3"/>
      <x:c r="C21" s="3"/>
      <x:c r="D21" s="3"/>
      <x:c r="E21" s="3"/>
    </x:row>
    <x:row r="22" ht="28" customHeight="1">
      <x:c r="A22" s="3" t="str">
        <x:v>Refresh the handoff rows by tag when you add records. Do not treat a matched count as a condition approval.</x:v>
      </x:c>
      <x:c r="B22" s="3"/>
      <x:c r="C22" s="3"/>
      <x:c r="D22" s="3"/>
      <x:c r="E22" s="3"/>
    </x:row>
    <x:row r="23" ht="28" customHeight="1">
      <x:c r="A23" s="3"/>
      <x:c r="B23" s="3"/>
      <x:c r="C23" s="3"/>
      <x:c r="D23" s="3"/>
      <x:c r="E23" s="3"/>
    </x:row>
  </x:sheetData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</x:worksheet>
</file>

<file path=xl/worksheets/sheet2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8.329999923706055" hidden="0" customWidth="1"/>
    <x:col min="2" max="2" width="10.220000267028809" hidden="0" customWidth="1"/>
    <x:col min="3" max="3" width="9.4399995803833" hidden="0" customWidth="1"/>
    <x:col min="4" max="4" width="12.779999732971191" hidden="0" customWidth="1"/>
    <x:col min="5" max="5" width="8.329999923706055" hidden="0" customWidth="1"/>
    <x:col min="6" max="6" width="8.329999923706055" hidden="0" customWidth="1"/>
    <x:col min="7" max="7" width="8.329999923706055" hidden="0" customWidth="1"/>
    <x:col min="8" max="8" width="11.109999656677246" hidden="0" customWidth="1"/>
    <x:col min="9" max="9" width="11.670000076293945" hidden="0" customWidth="1"/>
    <x:col min="10" max="10" width="13.89" hidden="0" customWidth="1"/>
    <x:col min="11" max="11" width="14.4399995803833" hidden="0" customWidth="1"/>
    <x:col min="12" max="12" width="21.67000007629394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4" t="str">
        <x:v>North Studio · count register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8" customHeight="1">
      <x:c r="A3" s="5" t="str">
        <x:v>Fictional case · asset = one tag / one item · batch = one tag / many items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8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38" customHeight="1">
      <x:c r="A6" s="10" t="str">
        <x:v>Tag</x:v>
      </x:c>
      <x:c r="B6" s="10" t="str">
        <x:v>Record type</x:v>
      </x:c>
      <x:c r="C6" s="10" t="str">
        <x:v>Location</x:v>
      </x:c>
      <x:c r="D6" s="10" t="str">
        <x:v>Item</x:v>
      </x:c>
      <x:c r="E6" s="32" t="str">
        <x:v>Expected</x:v>
      </x:c>
      <x:c r="F6" s="32" t="str">
        <x:v>Counted</x:v>
      </x:c>
      <x:c r="G6" s="32" t="str">
        <x:v>Variance</x:v>
      </x:c>
      <x:c r="H6" s="10" t="str">
        <x:v>Condition</x:v>
      </x:c>
      <x:c r="I6" s="10" t="str">
        <x:v>Counted by</x:v>
      </x:c>
      <x:c r="J6" s="10" t="str">
        <x:v>Counted at</x:v>
      </x:c>
      <x:c r="K6" s="10" t="str">
        <x:v>Status</x:v>
      </x:c>
      <x:c r="L6" s="10" t="str">
        <x:v>Follow-up</x:v>
      </x:c>
    </x:row>
    <x:row r="7" ht="43" customHeight="1">
      <x:c r="A7" s="12" t="str">
        <x:v>A101</x:v>
      </x:c>
      <x:c r="B7" s="12" t="str">
        <x:v>Asset</x:v>
      </x:c>
      <x:c r="C7" s="12" t="str">
        <x:v>Office</x:v>
      </x:c>
      <x:c r="D7" s="12" t="str">
        <x:v>Task chair</x:v>
      </x:c>
      <x:c r="E7" s="12" t="n">
        <x:v>1</x:v>
      </x:c>
      <x:c r="F7" s="18" t="n">
        <x:v>1</x:v>
      </x:c>
      <x:c r="G7" s="20" t="n">
        <x:f>IF(COUNT(E7,F7)&lt;2,"",F7-E7)</x:f>
        <x:v>0</x:v>
      </x:c>
      <x:c r="H7" s="18" t="str">
        <x:v>Good</x:v>
      </x:c>
      <x:c r="I7" s="18" t="str">
        <x:v>Maya</x:v>
      </x:c>
      <x:c r="J7" s="34" t="d">
        <x:v>2026-10-23T09:10:00.000Z</x:v>
      </x:c>
      <x:c r="K7" s="20" t="str">
        <x:f>IF(COUNT(F7)=0,"Not counted",IF(H7="Damaged","Damage action",IF(G7&lt;&gt;0,"Investigate","Matched")))</x:f>
        <x:v>Matched</x:v>
      </x:c>
      <x:c r="L7" s="12" t="str"/>
    </x:row>
    <x:row r="8" ht="43" customHeight="1">
      <x:c r="A8" s="15" t="str">
        <x:v>A102</x:v>
      </x:c>
      <x:c r="B8" s="15" t="str">
        <x:v>Asset</x:v>
      </x:c>
      <x:c r="C8" s="15" t="str">
        <x:v>Office</x:v>
      </x:c>
      <x:c r="D8" s="15" t="str">
        <x:v>Standing desk</x:v>
      </x:c>
      <x:c r="E8" s="15" t="n">
        <x:v>1</x:v>
      </x:c>
      <x:c r="F8" s="18" t="n">
        <x:v>1</x:v>
      </x:c>
      <x:c r="G8" s="20" t="n">
        <x:f>IF(COUNT(E8,F8)&lt;2,"",F8-E8)</x:f>
        <x:v>0</x:v>
      </x:c>
      <x:c r="H8" s="18" t="str">
        <x:v>Damaged</x:v>
      </x:c>
      <x:c r="I8" s="18" t="str">
        <x:v>Maya</x:v>
      </x:c>
      <x:c r="J8" s="34" t="d">
        <x:v>2026-10-23T09:17:59.999Z</x:v>
      </x:c>
      <x:c r="K8" s="20" t="str">
        <x:f>IF(COUNT(F8)=0,"Not counted",IF(H8="Damaged","Damage action",IF(G8&lt;&gt;0,"Investigate","Matched")))</x:f>
        <x:v>Damage action</x:v>
      </x:c>
      <x:c r="L8" s="15" t="str">
        <x:v>Loose height control</x:v>
      </x:c>
    </x:row>
    <x:row r="9" ht="43" customHeight="1">
      <x:c r="A9" s="12" t="str">
        <x:v>B201</x:v>
      </x:c>
      <x:c r="B9" s="12" t="str">
        <x:v>Batch</x:v>
      </x:c>
      <x:c r="C9" s="12" t="str">
        <x:v>Office</x:v>
      </x:c>
      <x:c r="D9" s="12" t="str">
        <x:v>Visitor chair</x:v>
      </x:c>
      <x:c r="E9" s="12" t="n">
        <x:v>6</x:v>
      </x:c>
      <x:c r="F9" s="18" t="n">
        <x:v>5</x:v>
      </x:c>
      <x:c r="G9" s="20" t="n">
        <x:f>IF(COUNT(E9,F9)&lt;2,"",F9-E9)</x:f>
        <x:v>-1</x:v>
      </x:c>
      <x:c r="H9" s="18" t="str">
        <x:v>Good</x:v>
      </x:c>
      <x:c r="I9" s="18" t="str">
        <x:v>Maya</x:v>
      </x:c>
      <x:c r="J9" s="34" t="d">
        <x:v>2026-10-23T09:25:00.000Z</x:v>
      </x:c>
      <x:c r="K9" s="20" t="str">
        <x:f>IF(COUNT(F9)=0,"Not counted",IF(H9="Damaged","Damage action",IF(G9&lt;&gt;0,"Investigate","Matched")))</x:f>
        <x:v>Investigate</x:v>
      </x:c>
      <x:c r="L9" s="12" t="str">
        <x:v>Check meeting room</x:v>
      </x:c>
    </x:row>
    <x:row r="10" ht="43" customHeight="1">
      <x:c r="A10" s="15" t="str">
        <x:v>B202</x:v>
      </x:c>
      <x:c r="B10" s="15" t="str">
        <x:v>Batch</x:v>
      </x:c>
      <x:c r="C10" s="15" t="str">
        <x:v>Store</x:v>
      </x:c>
      <x:c r="D10" s="15" t="str">
        <x:v>Folding chair</x:v>
      </x:c>
      <x:c r="E10" s="15" t="n">
        <x:v>12</x:v>
      </x:c>
      <x:c r="F10" s="18" t="n">
        <x:v>12</x:v>
      </x:c>
      <x:c r="G10" s="20" t="n">
        <x:f>IF(COUNT(E10,F10)&lt;2,"",F10-E10)</x:f>
        <x:v>0</x:v>
      </x:c>
      <x:c r="H10" s="18" t="str">
        <x:v>Good</x:v>
      </x:c>
      <x:c r="I10" s="18" t="str">
        <x:v>Noah</x:v>
      </x:c>
      <x:c r="J10" s="34" t="d">
        <x:v>2026-10-23T09:40:00.000Z</x:v>
      </x:c>
      <x:c r="K10" s="20" t="str">
        <x:f>IF(COUNT(F10)=0,"Not counted",IF(H10="Damaged","Damage action",IF(G10&lt;&gt;0,"Investigate","Matched")))</x:f>
        <x:v>Matched</x:v>
      </x:c>
      <x:c r="L10" s="15" t="str"/>
    </x:row>
    <x:row r="11" ht="43" customHeight="1">
      <x:c r="A11" s="12" t="str">
        <x:v>A103</x:v>
      </x:c>
      <x:c r="B11" s="12" t="str">
        <x:v>Asset</x:v>
      </x:c>
      <x:c r="C11" s="12" t="str">
        <x:v>Store</x:v>
      </x:c>
      <x:c r="D11" s="12" t="str">
        <x:v>Tall cabinet</x:v>
      </x:c>
      <x:c r="E11" s="12" t="n">
        <x:v>1</x:v>
      </x:c>
      <x:c r="F11" s="18"/>
      <x:c r="G11" s="20" t="str">
        <x:f>IF(COUNT(E11,F11)&lt;2,"",F11-E11)</x:f>
      </x:c>
      <x:c r="H11" s="18" t="str">
        <x:v>Not checked</x:v>
      </x:c>
      <x:c r="I11" s="18" t="str">
        <x:v>Noah</x:v>
      </x:c>
      <x:c r="J11" s="34"/>
      <x:c r="K11" s="20" t="str">
        <x:f>IF(COUNT(F11)=0,"Not counted",IF(H11="Damaged","Damage action",IF(G11&lt;&gt;0,"Investigate","Matched")))</x:f>
        <x:v>Not counted</x:v>
      </x:c>
      <x:c r="L11" s="12" t="str">
        <x:v>Locked cage; recount</x:v>
      </x:c>
    </x:row>
    <x:row r="12" ht="43" customHeight="1">
      <x:c r="A12" s="15" t="str">
        <x:v>A104</x:v>
      </x:c>
      <x:c r="B12" s="15" t="str">
        <x:v>Asset</x:v>
      </x:c>
      <x:c r="C12" s="15" t="str">
        <x:v>Sample</x:v>
      </x:c>
      <x:c r="D12" s="15" t="str">
        <x:v>Lounge chair</x:v>
      </x:c>
      <x:c r="E12" s="15" t="n">
        <x:v>1</x:v>
      </x:c>
      <x:c r="F12" s="18" t="n">
        <x:v>1</x:v>
      </x:c>
      <x:c r="G12" s="20" t="n">
        <x:f>IF(COUNT(E12,F12)&lt;2,"",F12-E12)</x:f>
        <x:v>0</x:v>
      </x:c>
      <x:c r="H12" s="18" t="str">
        <x:v>Good</x:v>
      </x:c>
      <x:c r="I12" s="18" t="str">
        <x:v>Lin</x:v>
      </x:c>
      <x:c r="J12" s="34" t="d">
        <x:v>2026-10-23T10:05:00.000Z</x:v>
      </x:c>
      <x:c r="K12" s="20" t="str">
        <x:f>IF(COUNT(F12)=0,"Not counted",IF(H12="Damaged","Damage action",IF(G12&lt;&gt;0,"Investigate","Matched")))</x:f>
        <x:v>Matched</x:v>
      </x:c>
      <x:c r="L12" s="15" t="str"/>
    </x:row>
    <x:row r="13" ht="43" customHeight="1">
      <x:c r="A13" s="12" t="str">
        <x:v>B203</x:v>
      </x:c>
      <x:c r="B13" s="12" t="str">
        <x:v>Batch</x:v>
      </x:c>
      <x:c r="C13" s="12" t="str">
        <x:v>Sample</x:v>
      </x:c>
      <x:c r="D13" s="12" t="str">
        <x:v>Dining chair</x:v>
      </x:c>
      <x:c r="E13" s="12" t="n">
        <x:v>4</x:v>
      </x:c>
      <x:c r="F13" s="18" t="n">
        <x:v>5</x:v>
      </x:c>
      <x:c r="G13" s="20" t="n">
        <x:f>IF(COUNT(E13,F13)&lt;2,"",F13-E13)</x:f>
        <x:v>1</x:v>
      </x:c>
      <x:c r="H13" s="18" t="str">
        <x:v>Good</x:v>
      </x:c>
      <x:c r="I13" s="18" t="str">
        <x:v>Lin</x:v>
      </x:c>
      <x:c r="J13" s="34" t="d">
        <x:v>2026-10-23T10:12:00.000Z</x:v>
      </x:c>
      <x:c r="K13" s="20" t="str">
        <x:f>IF(COUNT(F13)=0,"Not counted",IF(H13="Damaged","Damage action",IF(G13&lt;&gt;0,"Investigate","Matched")))</x:f>
        <x:v>Investigate</x:v>
      </x:c>
      <x:c r="L13" s="12" t="str">
        <x:v>Verify unlogged transfer</x:v>
      </x:c>
    </x:row>
    <x:row r="14" ht="43" customHeight="1">
      <x:c r="A14" s="15" t="str">
        <x:v>B204</x:v>
      </x:c>
      <x:c r="B14" s="15" t="str">
        <x:v>Batch</x:v>
      </x:c>
      <x:c r="C14" s="15" t="str">
        <x:v>Store</x:v>
      </x:c>
      <x:c r="D14" s="15" t="str">
        <x:v>Stacking table</x:v>
      </x:c>
      <x:c r="E14" s="15" t="n">
        <x:v>3</x:v>
      </x:c>
      <x:c r="F14" s="18" t="n">
        <x:v>0</x:v>
      </x:c>
      <x:c r="G14" s="20" t="n">
        <x:f>IF(COUNT(E14,F14)&lt;2,"",F14-E14)</x:f>
        <x:v>-3</x:v>
      </x:c>
      <x:c r="H14" s="18" t="str">
        <x:v>Good</x:v>
      </x:c>
      <x:c r="I14" s="18" t="str">
        <x:v>Noah</x:v>
      </x:c>
      <x:c r="J14" s="34" t="d">
        <x:v>2026-10-23T10:20:00.000Z</x:v>
      </x:c>
      <x:c r="K14" s="20" t="str">
        <x:f>IF(COUNT(F14)=0,"Not counted",IF(H14="Damaged","Damage action",IF(G14&lt;&gt;0,"Investigate","Matched")))</x:f>
        <x:v>Investigate</x:v>
      </x:c>
      <x:c r="L14" s="15" t="str">
        <x:v>Trace loan record</x:v>
      </x:c>
    </x:row>
    <x:row r="15" ht="28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</x:row>
    <x:row r="17" ht="28" customHeight="1">
      <x:c r="A17" s="3" t="str">
        <x:v>Units: pieces throughout. Never total an uncounted blank as zero.</x:v>
      </x:c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</x:sheetData>
  <x:conditionalFormatting sqref="K7:K14">
    <x:cfRule type="notContainsText" dxfId="0" priority="1" text="Matched"/>
  </x:conditionalFormatting>
  <x:conditionalFormatting sqref="G7:G14">
    <x:cfRule type="cellIs" dxfId="1" priority="2" operator="notEqual">
      <x:formula>0</x:formula>
    </x:cfRule>
  </x:conditionalFormatting>
  <x:conditionalFormatting sqref="A7:A14">
    <x:cfRule type="duplicateValues" dxfId="2" priority="3"/>
  </x:conditionalFormatting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  <x:tableParts count="1">
    <x:tablePart xmlns:r="http://schemas.openxmlformats.org/officeDocument/2006/relationships" r:id="R141e83abc3ee453b"/>
  </x:tableParts>
</x:worksheet>
</file>

<file path=xl/worksheets/sheet3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/>
  </x:sheetViews>
  <x:sheetFormatPr defaultRowHeight="15"/>
  <x:cols>
    <x:col min="1" max="1" width="8.329999923706055" hidden="0" customWidth="1"/>
    <x:col min="2" max="2" width="9.4399995803833" hidden="0" customWidth="1"/>
    <x:col min="3" max="3" width="14.4399995803833" hidden="0" customWidth="1"/>
    <x:col min="4" max="4" width="8.329999923706055" hidden="0" customWidth="1"/>
    <x:col min="5" max="5" width="9.4399995803833" hidden="0" customWidth="1"/>
    <x:col min="6" max="6" width="12.220000267028809" hidden="0" customWidth="1"/>
    <x:col min="7" max="7" width="14.4399995803833" hidden="0" customWidth="1"/>
    <x:col min="8" max="8" width="14.4399995803833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</x:row>
    <x:row r="2" ht="28" customHeight="1">
      <x:c r="A2" s="4" t="str">
        <x:v>North Studio · recount sheet</x:v>
      </x:c>
      <x:c r="B2" s="3"/>
      <x:c r="C2" s="3"/>
      <x:c r="D2" s="3"/>
      <x:c r="E2" s="3"/>
      <x:c r="F2" s="3"/>
      <x:c r="G2" s="3"/>
      <x:c r="H2" s="3"/>
    </x:row>
    <x:row r="3" ht="28" customHeight="1">
      <x:c r="A3" s="5" t="str">
        <x:v>Fictional case · write observations here, then enter them in Count register</x:v>
      </x:c>
      <x:c r="B3" s="3"/>
      <x:c r="C3" s="3"/>
      <x:c r="D3" s="3"/>
      <x:c r="E3" s="3"/>
      <x:c r="F3" s="3"/>
      <x:c r="G3" s="3"/>
      <x:c r="H3" s="3"/>
    </x:row>
    <x:row r="4" ht="28" customHeight="1">
      <x:c r="A4" s="6"/>
      <x:c r="B4" s="6"/>
      <x:c r="C4" s="6"/>
      <x:c r="D4" s="6"/>
      <x:c r="E4" s="6"/>
      <x:c r="F4" s="6"/>
      <x:c r="G4" s="6"/>
      <x:c r="H4" s="6"/>
    </x:row>
    <x:row r="5" ht="28" customHeight="1">
      <x:c r="A5" s="3"/>
      <x:c r="B5" s="3"/>
      <x:c r="C5" s="3"/>
      <x:c r="D5" s="3"/>
      <x:c r="E5" s="3"/>
      <x:c r="F5" s="3"/>
      <x:c r="G5" s="3"/>
      <x:c r="H5" s="3"/>
    </x:row>
    <x:row r="6" ht="38" customHeight="1">
      <x:c r="A6" s="30" t="str">
        <x:v>Tag</x:v>
      </x:c>
      <x:c r="B6" s="30" t="str">
        <x:v>Location</x:v>
      </x:c>
      <x:c r="C6" s="30" t="str">
        <x:v>Item</x:v>
      </x:c>
      <x:c r="D6" s="33" t="str">
        <x:v>Expected</x:v>
      </x:c>
      <x:c r="E6" s="30" t="str">
        <x:v>Counted</x:v>
      </x:c>
      <x:c r="F6" s="30" t="str">
        <x:v>Condition</x:v>
      </x:c>
      <x:c r="G6" s="30" t="str">
        <x:v>Name / time</x:v>
      </x:c>
      <x:c r="H6" s="30" t="str">
        <x:v>Remarks</x:v>
      </x:c>
    </x:row>
    <x:row r="7" ht="49" customHeight="1">
      <x:c r="A7" s="3" t="str">
        <x:v>A101</x:v>
      </x:c>
      <x:c r="B7" s="21" t="str">
        <x:f>IF(COUNTIFS('Count register'!$A$7:$A$14,A7)&lt;&gt;1,"Check tag",INDEX('Count register'!$C$7:$C$14,MATCH(A7,'Count register'!$A$7:$A$14,0)))</x:f>
        <x:v>Office</x:v>
      </x:c>
      <x:c r="C7" s="21" t="str">
        <x:f>IF(COUNTIFS('Count register'!$A$7:$A$14,A7)&lt;&gt;1,"Check tag",INDEX('Count register'!$D$7:$D$14,MATCH(A7,'Count register'!$A$7:$A$14,0)))</x:f>
        <x:v>Task chair</x:v>
      </x:c>
      <x:c r="D7" s="21" t="n">
        <x:f>IF(COUNTIFS('Count register'!$A$7:$A$14,A7)&lt;&gt;1,"Check tag",INDEX('Count register'!$E$7:$E$14,MATCH(A7,'Count register'!$A$7:$A$14,0)))</x:f>
        <x:v>1</x:v>
      </x:c>
      <x:c r="E7" s="31"/>
      <x:c r="F7" s="31"/>
      <x:c r="G7" s="31"/>
      <x:c r="H7" s="31"/>
    </x:row>
    <x:row r="8" ht="49" customHeight="1">
      <x:c r="A8" s="3" t="str">
        <x:v>A102</x:v>
      </x:c>
      <x:c r="B8" s="21" t="str">
        <x:f>IF(COUNTIFS('Count register'!$A$7:$A$14,A8)&lt;&gt;1,"Check tag",INDEX('Count register'!$C$7:$C$14,MATCH(A8,'Count register'!$A$7:$A$14,0)))</x:f>
        <x:v>Office</x:v>
      </x:c>
      <x:c r="C8" s="21" t="str">
        <x:f>IF(COUNTIFS('Count register'!$A$7:$A$14,A8)&lt;&gt;1,"Check tag",INDEX('Count register'!$D$7:$D$14,MATCH(A8,'Count register'!$A$7:$A$14,0)))</x:f>
        <x:v>Standing desk</x:v>
      </x:c>
      <x:c r="D8" s="21" t="n">
        <x:f>IF(COUNTIFS('Count register'!$A$7:$A$14,A8)&lt;&gt;1,"Check tag",INDEX('Count register'!$E$7:$E$14,MATCH(A8,'Count register'!$A$7:$A$14,0)))</x:f>
        <x:v>1</x:v>
      </x:c>
      <x:c r="E8" s="31"/>
      <x:c r="F8" s="31"/>
      <x:c r="G8" s="31"/>
      <x:c r="H8" s="31"/>
    </x:row>
    <x:row r="9" ht="49" customHeight="1">
      <x:c r="A9" s="3" t="str">
        <x:v>B201</x:v>
      </x:c>
      <x:c r="B9" s="21" t="str">
        <x:f>IF(COUNTIFS('Count register'!$A$7:$A$14,A9)&lt;&gt;1,"Check tag",INDEX('Count register'!$C$7:$C$14,MATCH(A9,'Count register'!$A$7:$A$14,0)))</x:f>
        <x:v>Office</x:v>
      </x:c>
      <x:c r="C9" s="21" t="str">
        <x:f>IF(COUNTIFS('Count register'!$A$7:$A$14,A9)&lt;&gt;1,"Check tag",INDEX('Count register'!$D$7:$D$14,MATCH(A9,'Count register'!$A$7:$A$14,0)))</x:f>
        <x:v>Visitor chair</x:v>
      </x:c>
      <x:c r="D9" s="21" t="n">
        <x:f>IF(COUNTIFS('Count register'!$A$7:$A$14,A9)&lt;&gt;1,"Check tag",INDEX('Count register'!$E$7:$E$14,MATCH(A9,'Count register'!$A$7:$A$14,0)))</x:f>
        <x:v>6</x:v>
      </x:c>
      <x:c r="E9" s="31"/>
      <x:c r="F9" s="31"/>
      <x:c r="G9" s="31"/>
      <x:c r="H9" s="31"/>
    </x:row>
    <x:row r="10" ht="49" customHeight="1">
      <x:c r="A10" s="3" t="str">
        <x:v>B202</x:v>
      </x:c>
      <x:c r="B10" s="21" t="str">
        <x:f>IF(COUNTIFS('Count register'!$A$7:$A$14,A10)&lt;&gt;1,"Check tag",INDEX('Count register'!$C$7:$C$14,MATCH(A10,'Count register'!$A$7:$A$14,0)))</x:f>
        <x:v>Store</x:v>
      </x:c>
      <x:c r="C10" s="21" t="str">
        <x:f>IF(COUNTIFS('Count register'!$A$7:$A$14,A10)&lt;&gt;1,"Check tag",INDEX('Count register'!$D$7:$D$14,MATCH(A10,'Count register'!$A$7:$A$14,0)))</x:f>
        <x:v>Folding chair</x:v>
      </x:c>
      <x:c r="D10" s="21" t="n">
        <x:f>IF(COUNTIFS('Count register'!$A$7:$A$14,A10)&lt;&gt;1,"Check tag",INDEX('Count register'!$E$7:$E$14,MATCH(A10,'Count register'!$A$7:$A$14,0)))</x:f>
        <x:v>12</x:v>
      </x:c>
      <x:c r="E10" s="31"/>
      <x:c r="F10" s="31"/>
      <x:c r="G10" s="31"/>
      <x:c r="H10" s="31"/>
    </x:row>
    <x:row r="11" ht="49" customHeight="1">
      <x:c r="A11" s="3" t="str">
        <x:v>A103</x:v>
      </x:c>
      <x:c r="B11" s="21" t="str">
        <x:f>IF(COUNTIFS('Count register'!$A$7:$A$14,A11)&lt;&gt;1,"Check tag",INDEX('Count register'!$C$7:$C$14,MATCH(A11,'Count register'!$A$7:$A$14,0)))</x:f>
        <x:v>Store</x:v>
      </x:c>
      <x:c r="C11" s="21" t="str">
        <x:f>IF(COUNTIFS('Count register'!$A$7:$A$14,A11)&lt;&gt;1,"Check tag",INDEX('Count register'!$D$7:$D$14,MATCH(A11,'Count register'!$A$7:$A$14,0)))</x:f>
        <x:v>Tall cabinet</x:v>
      </x:c>
      <x:c r="D11" s="21" t="n">
        <x:f>IF(COUNTIFS('Count register'!$A$7:$A$14,A11)&lt;&gt;1,"Check tag",INDEX('Count register'!$E$7:$E$14,MATCH(A11,'Count register'!$A$7:$A$14,0)))</x:f>
        <x:v>1</x:v>
      </x:c>
      <x:c r="E11" s="31"/>
      <x:c r="F11" s="31"/>
      <x:c r="G11" s="31"/>
      <x:c r="H11" s="31"/>
    </x:row>
    <x:row r="12" ht="49" customHeight="1">
      <x:c r="A12" s="3" t="str">
        <x:v>A104</x:v>
      </x:c>
      <x:c r="B12" s="21" t="str">
        <x:f>IF(COUNTIFS('Count register'!$A$7:$A$14,A12)&lt;&gt;1,"Check tag",INDEX('Count register'!$C$7:$C$14,MATCH(A12,'Count register'!$A$7:$A$14,0)))</x:f>
        <x:v>Sample</x:v>
      </x:c>
      <x:c r="C12" s="21" t="str">
        <x:f>IF(COUNTIFS('Count register'!$A$7:$A$14,A12)&lt;&gt;1,"Check tag",INDEX('Count register'!$D$7:$D$14,MATCH(A12,'Count register'!$A$7:$A$14,0)))</x:f>
        <x:v>Lounge chair</x:v>
      </x:c>
      <x:c r="D12" s="21" t="n">
        <x:f>IF(COUNTIFS('Count register'!$A$7:$A$14,A12)&lt;&gt;1,"Check tag",INDEX('Count register'!$E$7:$E$14,MATCH(A12,'Count register'!$A$7:$A$14,0)))</x:f>
        <x:v>1</x:v>
      </x:c>
      <x:c r="E12" s="31"/>
      <x:c r="F12" s="31"/>
      <x:c r="G12" s="31"/>
      <x:c r="H12" s="31"/>
    </x:row>
    <x:row r="13" ht="49" customHeight="1">
      <x:c r="A13" s="3" t="str">
        <x:v>B203</x:v>
      </x:c>
      <x:c r="B13" s="21" t="str">
        <x:f>IF(COUNTIFS('Count register'!$A$7:$A$14,A13)&lt;&gt;1,"Check tag",INDEX('Count register'!$C$7:$C$14,MATCH(A13,'Count register'!$A$7:$A$14,0)))</x:f>
        <x:v>Sample</x:v>
      </x:c>
      <x:c r="C13" s="21" t="str">
        <x:f>IF(COUNTIFS('Count register'!$A$7:$A$14,A13)&lt;&gt;1,"Check tag",INDEX('Count register'!$D$7:$D$14,MATCH(A13,'Count register'!$A$7:$A$14,0)))</x:f>
        <x:v>Dining chair</x:v>
      </x:c>
      <x:c r="D13" s="21" t="n">
        <x:f>IF(COUNTIFS('Count register'!$A$7:$A$14,A13)&lt;&gt;1,"Check tag",INDEX('Count register'!$E$7:$E$14,MATCH(A13,'Count register'!$A$7:$A$14,0)))</x:f>
        <x:v>4</x:v>
      </x:c>
      <x:c r="E13" s="31"/>
      <x:c r="F13" s="31"/>
      <x:c r="G13" s="31"/>
      <x:c r="H13" s="31"/>
    </x:row>
    <x:row r="14" ht="49" customHeight="1">
      <x:c r="A14" s="3" t="str">
        <x:v>B204</x:v>
      </x:c>
      <x:c r="B14" s="21" t="str">
        <x:f>IF(COUNTIFS('Count register'!$A$7:$A$14,A14)&lt;&gt;1,"Check tag",INDEX('Count register'!$C$7:$C$14,MATCH(A14,'Count register'!$A$7:$A$14,0)))</x:f>
        <x:v>Store</x:v>
      </x:c>
      <x:c r="C14" s="21" t="str">
        <x:f>IF(COUNTIFS('Count register'!$A$7:$A$14,A14)&lt;&gt;1,"Check tag",INDEX('Count register'!$D$7:$D$14,MATCH(A14,'Count register'!$A$7:$A$14,0)))</x:f>
        <x:v>Stacking table</x:v>
      </x:c>
      <x:c r="D14" s="21" t="n">
        <x:f>IF(COUNTIFS('Count register'!$A$7:$A$14,A14)&lt;&gt;1,"Check tag",INDEX('Count register'!$E$7:$E$14,MATCH(A14,'Count register'!$A$7:$A$14,0)))</x:f>
        <x:v>3</x:v>
      </x:c>
      <x:c r="E14" s="31"/>
      <x:c r="F14" s="31"/>
      <x:c r="G14" s="31"/>
      <x:c r="H14" s="31"/>
    </x:row>
    <x:row r="15" ht="28" customHeight="1">
      <x:c r="A15" s="3"/>
      <x:c r="B15" s="3"/>
      <x:c r="C15" s="3"/>
      <x:c r="D15" s="3"/>
      <x:c r="E15" s="3"/>
      <x:c r="F15" s="3"/>
      <x:c r="G15" s="3"/>
      <x:c r="H15" s="3"/>
    </x:row>
    <x:row r="16" ht="28" customHeight="1">
      <x:c r="A16" s="3" t="str">
        <x:v>Blank Counted means not checked. Write 0 only after confirming no items are present.</x:v>
      </x:c>
      <x:c r="B16" s="3"/>
      <x:c r="C16" s="3"/>
      <x:c r="D16" s="3"/>
      <x:c r="E16" s="3"/>
      <x:c r="F16" s="3"/>
      <x:c r="G16" s="3"/>
      <x:c r="H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</x:row>
    <x:row r="18" ht="28" customHeight="1">
      <x:c r="A18" s="3" t="str">
        <x:v>Count lead: __________________   Recount date: __________________</x:v>
      </x:c>
      <x:c r="B18" s="3"/>
      <x:c r="C18" s="3"/>
      <x:c r="D18" s="3"/>
      <x:c r="E18" s="3"/>
      <x:c r="F18" s="3"/>
      <x:c r="G18" s="3"/>
      <x:c r="H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</x:row>
  </x:sheetData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</x:worksheet>
</file>